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J:\ASE\Department\Assessment\IR&amp;T\Fact Book\2024 - 2025 Fact Book  Work on Fall 2024\2 Students &amp; Enrollment\Pending\"/>
    </mc:Choice>
  </mc:AlternateContent>
  <xr:revisionPtr revIDLastSave="0" documentId="13_ncr:1_{3EF11119-2CEA-4279-9CCE-AF9C387527C6}" xr6:coauthVersionLast="47" xr6:coauthVersionMax="47" xr10:uidLastSave="{00000000-0000-0000-0000-000000000000}"/>
  <bookViews>
    <workbookView showHorizontalScroll="0" showVerticalScroll="0" showSheetTabs="0"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4" i="1" l="1"/>
  <c r="B44" i="1"/>
  <c r="F14" i="1"/>
  <c r="F13" i="1"/>
  <c r="F11" i="1"/>
  <c r="F10" i="1"/>
  <c r="F9" i="1"/>
  <c r="E9" i="1" s="1"/>
  <c r="F8" i="1"/>
  <c r="F7" i="1" l="1"/>
  <c r="D47" i="1"/>
  <c r="F38" i="1"/>
  <c r="B34" i="1"/>
  <c r="D25" i="1"/>
  <c r="D30" i="1"/>
  <c r="B25" i="1"/>
  <c r="F20" i="1"/>
  <c r="D16" i="1"/>
  <c r="D21" i="1"/>
  <c r="B16" i="1"/>
  <c r="D7" i="1"/>
  <c r="B7" i="1"/>
  <c r="B47" i="1" l="1"/>
  <c r="F35" i="1" l="1"/>
  <c r="F36" i="1"/>
  <c r="C36" i="1" s="1"/>
  <c r="F37" i="1"/>
  <c r="B50" i="1"/>
  <c r="D50" i="1"/>
  <c r="B49" i="1"/>
  <c r="D49" i="1"/>
  <c r="B46" i="1"/>
  <c r="D46" i="1"/>
  <c r="B45" i="1"/>
  <c r="D45" i="1"/>
  <c r="D44" i="1"/>
  <c r="F41" i="1"/>
  <c r="E41" i="1" s="1"/>
  <c r="F40" i="1"/>
  <c r="E40" i="1" s="1"/>
  <c r="F26" i="1"/>
  <c r="F27" i="1"/>
  <c r="F28" i="1"/>
  <c r="F29" i="1"/>
  <c r="F32" i="1"/>
  <c r="E32" i="1" s="1"/>
  <c r="F31" i="1"/>
  <c r="E31" i="1" s="1"/>
  <c r="F23" i="1"/>
  <c r="F22" i="1"/>
  <c r="F19" i="1"/>
  <c r="F18" i="1"/>
  <c r="F17" i="1"/>
  <c r="C13" i="1"/>
  <c r="C10" i="1"/>
  <c r="C11" i="1"/>
  <c r="F25" i="1" l="1"/>
  <c r="E25" i="1" s="1"/>
  <c r="D43" i="1"/>
  <c r="B43" i="1"/>
  <c r="E35" i="1"/>
  <c r="F34" i="1"/>
  <c r="E34" i="1" s="1"/>
  <c r="E23" i="1"/>
  <c r="C23" i="1"/>
  <c r="E22" i="1"/>
  <c r="C22" i="1"/>
  <c r="E19" i="1"/>
  <c r="C19" i="1"/>
  <c r="E18" i="1"/>
  <c r="C18" i="1"/>
  <c r="C17" i="1"/>
  <c r="E17" i="1"/>
  <c r="C14" i="1"/>
  <c r="E14" i="1"/>
  <c r="C31" i="1"/>
  <c r="C32" i="1"/>
  <c r="C40" i="1"/>
  <c r="C41" i="1"/>
  <c r="F49" i="1"/>
  <c r="E49" i="1" s="1"/>
  <c r="C35" i="1"/>
  <c r="E36" i="1"/>
  <c r="C26" i="1"/>
  <c r="E26" i="1"/>
  <c r="F44" i="1"/>
  <c r="E44" i="1" s="1"/>
  <c r="F50" i="1"/>
  <c r="E50" i="1" s="1"/>
  <c r="E13" i="1"/>
  <c r="F47" i="1"/>
  <c r="E47" i="1" s="1"/>
  <c r="E11" i="1"/>
  <c r="F46" i="1"/>
  <c r="E46" i="1" s="1"/>
  <c r="E7" i="1"/>
  <c r="E10" i="1"/>
  <c r="F45" i="1"/>
  <c r="E45" i="1" s="1"/>
  <c r="C9" i="1"/>
  <c r="E8" i="1"/>
  <c r="C8" i="1"/>
  <c r="C25" i="1" l="1"/>
  <c r="C49" i="1"/>
  <c r="C34" i="1"/>
  <c r="C46" i="1"/>
  <c r="C44" i="1"/>
  <c r="C50" i="1"/>
  <c r="C47" i="1"/>
  <c r="C7" i="1"/>
  <c r="C45" i="1"/>
  <c r="F43" i="1"/>
  <c r="E43" i="1" l="1"/>
  <c r="C43" i="1"/>
  <c r="E20" i="1"/>
  <c r="C20" i="1"/>
  <c r="F16" i="1"/>
  <c r="C16" i="1" s="1"/>
  <c r="E16" i="1" l="1"/>
</calcChain>
</file>

<file path=xl/sharedStrings.xml><?xml version="1.0" encoding="utf-8"?>
<sst xmlns="http://schemas.openxmlformats.org/spreadsheetml/2006/main" count="44" uniqueCount="22">
  <si>
    <t>FULL-TIME</t>
  </si>
  <si>
    <t>TOTAL</t>
  </si>
  <si>
    <t xml:space="preserve">UNDERGRADUATE STUDENTS </t>
  </si>
  <si>
    <t xml:space="preserve">GRADUATE STUDENTS </t>
  </si>
  <si>
    <t>GRADUATE PROFESSIONAL PRACTICE</t>
  </si>
  <si>
    <t>DOCTORATE STUDENTS</t>
  </si>
  <si>
    <t>ALL STUDENTS</t>
  </si>
  <si>
    <t>PART-TIME</t>
  </si>
  <si>
    <t xml:space="preserve">    On-Line</t>
  </si>
  <si>
    <t xml:space="preserve">    Kendall</t>
  </si>
  <si>
    <t xml:space="preserve">    Female</t>
  </si>
  <si>
    <t xml:space="preserve">    Male</t>
  </si>
  <si>
    <t xml:space="preserve">       Female</t>
  </si>
  <si>
    <t xml:space="preserve">       Male</t>
  </si>
  <si>
    <t>By Student Level Full-Time and Part-Time</t>
  </si>
  <si>
    <t>Source: Office of Institutional Research &amp; Testing</t>
  </si>
  <si>
    <t xml:space="preserve">HEADCOUNT ENROLLMENT </t>
  </si>
  <si>
    <t>On/Off/On-Line/Kendall &amp; Gender</t>
  </si>
  <si>
    <t xml:space="preserve"> </t>
  </si>
  <si>
    <t xml:space="preserve">    On-Campus</t>
  </si>
  <si>
    <t xml:space="preserve">    Off-Campus</t>
  </si>
  <si>
    <t>FALL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</si>
</sst>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sz val="11"/>
      <name val="Calibri"/>
      <family val="2"/>
      <scheme val="minor"/>
    </font>
    <font>
      <b/>
      <u/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1"/>
      <color rgb="FFFF0000"/>
      <name val="Calibri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</font>
    <font>
      <b/>
      <u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0" fontId="5" fillId="0" borderId="0" xfId="0" applyFont="1"/>
    <xf numFmtId="0" fontId="2" fillId="0" borderId="0" xfId="0" applyFont="1"/>
    <xf numFmtId="0" fontId="6" fillId="0" borderId="0" xfId="0" applyFont="1" applyAlignment="1">
      <alignment vertical="center"/>
    </xf>
    <xf numFmtId="9" fontId="1" fillId="0" borderId="0" xfId="0" applyNumberFormat="1" applyFont="1" applyAlignment="1">
      <alignment horizontal="center" vertical="center"/>
    </xf>
    <xf numFmtId="3" fontId="8" fillId="0" borderId="0" xfId="0" applyNumberFormat="1" applyFont="1"/>
    <xf numFmtId="3" fontId="1" fillId="0" borderId="0" xfId="0" applyNumberFormat="1" applyFont="1" applyAlignment="1">
      <alignment horizontal="right" vertical="center" indent="4"/>
    </xf>
    <xf numFmtId="0" fontId="7" fillId="0" borderId="0" xfId="0" applyFont="1" applyAlignment="1">
      <alignment vertical="center"/>
    </xf>
    <xf numFmtId="0" fontId="9" fillId="3" borderId="1" xfId="0" applyFont="1" applyFill="1" applyBorder="1" applyAlignment="1">
      <alignment horizontal="left" vertical="center"/>
    </xf>
    <xf numFmtId="3" fontId="5" fillId="3" borderId="2" xfId="0" applyNumberFormat="1" applyFont="1" applyFill="1" applyBorder="1"/>
    <xf numFmtId="9" fontId="10" fillId="3" borderId="2" xfId="0" applyNumberFormat="1" applyFont="1" applyFill="1" applyBorder="1" applyAlignment="1">
      <alignment horizontal="center" vertical="center"/>
    </xf>
    <xf numFmtId="0" fontId="9" fillId="0" borderId="4" xfId="0" applyFont="1" applyBorder="1" applyAlignment="1">
      <alignment horizontal="left" vertical="center"/>
    </xf>
    <xf numFmtId="3" fontId="11" fillId="0" borderId="0" xfId="0" applyNumberFormat="1" applyFont="1"/>
    <xf numFmtId="9" fontId="10" fillId="0" borderId="0" xfId="0" applyNumberFormat="1" applyFont="1" applyAlignment="1">
      <alignment horizontal="center" vertical="center"/>
    </xf>
    <xf numFmtId="0" fontId="9" fillId="0" borderId="9" xfId="0" applyFont="1" applyBorder="1" applyAlignment="1">
      <alignment horizontal="left" vertical="center"/>
    </xf>
    <xf numFmtId="3" fontId="11" fillId="0" borderId="10" xfId="0" applyNumberFormat="1" applyFont="1" applyBorder="1"/>
    <xf numFmtId="9" fontId="10" fillId="0" borderId="10" xfId="0" applyNumberFormat="1" applyFont="1" applyBorder="1" applyAlignment="1">
      <alignment horizontal="center" vertical="center"/>
    </xf>
    <xf numFmtId="0" fontId="9" fillId="2" borderId="4" xfId="0" applyFont="1" applyFill="1" applyBorder="1" applyAlignment="1">
      <alignment horizontal="left" vertical="center"/>
    </xf>
    <xf numFmtId="3" fontId="11" fillId="2" borderId="0" xfId="0" applyNumberFormat="1" applyFont="1" applyFill="1"/>
    <xf numFmtId="3" fontId="10" fillId="2" borderId="0" xfId="0" applyNumberFormat="1" applyFont="1" applyFill="1" applyAlignment="1">
      <alignment horizontal="right" vertical="center" indent="8"/>
    </xf>
    <xf numFmtId="3" fontId="10" fillId="2" borderId="5" xfId="0" applyNumberFormat="1" applyFont="1" applyFill="1" applyBorder="1" applyAlignment="1">
      <alignment horizontal="right" vertical="center" indent="8"/>
    </xf>
    <xf numFmtId="0" fontId="9" fillId="0" borderId="6" xfId="0" applyFont="1" applyBorder="1" applyAlignment="1">
      <alignment horizontal="left" vertical="center"/>
    </xf>
    <xf numFmtId="3" fontId="11" fillId="0" borderId="7" xfId="0" applyNumberFormat="1" applyFont="1" applyBorder="1"/>
    <xf numFmtId="9" fontId="10" fillId="0" borderId="7" xfId="0" applyNumberFormat="1" applyFont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3" borderId="1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3" fontId="10" fillId="2" borderId="0" xfId="0" applyNumberFormat="1" applyFont="1" applyFill="1" applyAlignment="1">
      <alignment horizontal="right" vertical="center" indent="4"/>
    </xf>
    <xf numFmtId="0" fontId="9" fillId="0" borderId="0" xfId="0" applyFont="1" applyAlignment="1">
      <alignment vertical="center"/>
    </xf>
    <xf numFmtId="3" fontId="10" fillId="0" borderId="0" xfId="0" applyNumberFormat="1" applyFont="1" applyAlignment="1">
      <alignment horizontal="right" vertical="center" indent="4"/>
    </xf>
    <xf numFmtId="3" fontId="10" fillId="3" borderId="2" xfId="0" applyNumberFormat="1" applyFont="1" applyFill="1" applyBorder="1" applyAlignment="1">
      <alignment horizontal="right" vertical="center" indent="1"/>
    </xf>
    <xf numFmtId="3" fontId="10" fillId="0" borderId="0" xfId="0" applyNumberFormat="1" applyFont="1" applyAlignment="1">
      <alignment horizontal="right" vertical="center" indent="1"/>
    </xf>
    <xf numFmtId="3" fontId="10" fillId="2" borderId="0" xfId="0" applyNumberFormat="1" applyFont="1" applyFill="1" applyAlignment="1">
      <alignment horizontal="right" vertical="center" indent="1"/>
    </xf>
    <xf numFmtId="3" fontId="10" fillId="0" borderId="7" xfId="0" applyNumberFormat="1" applyFont="1" applyBorder="1" applyAlignment="1">
      <alignment horizontal="right" vertical="center" indent="1"/>
    </xf>
    <xf numFmtId="0" fontId="15" fillId="0" borderId="0" xfId="0" applyFont="1"/>
    <xf numFmtId="3" fontId="10" fillId="0" borderId="0" xfId="0" applyNumberFormat="1" applyFont="1" applyAlignment="1">
      <alignment horizontal="right" vertical="center" indent="4"/>
    </xf>
    <xf numFmtId="3" fontId="10" fillId="0" borderId="5" xfId="0" applyNumberFormat="1" applyFont="1" applyBorder="1" applyAlignment="1">
      <alignment horizontal="right" vertical="center" indent="4"/>
    </xf>
    <xf numFmtId="0" fontId="12" fillId="0" borderId="7" xfId="0" applyFont="1" applyBorder="1" applyAlignment="1">
      <alignment horizontal="left" vertical="center" indent="4"/>
    </xf>
    <xf numFmtId="3" fontId="10" fillId="0" borderId="10" xfId="0" applyNumberFormat="1" applyFont="1" applyBorder="1" applyAlignment="1">
      <alignment horizontal="right" vertical="center" indent="4"/>
    </xf>
    <xf numFmtId="3" fontId="10" fillId="0" borderId="11" xfId="0" applyNumberFormat="1" applyFont="1" applyBorder="1" applyAlignment="1">
      <alignment horizontal="right" vertical="center" indent="4"/>
    </xf>
    <xf numFmtId="0" fontId="12" fillId="0" borderId="7" xfId="0" applyFont="1" applyBorder="1" applyAlignment="1">
      <alignment horizontal="left" vertical="center" indent="5"/>
    </xf>
    <xf numFmtId="3" fontId="10" fillId="3" borderId="2" xfId="0" applyNumberFormat="1" applyFont="1" applyFill="1" applyBorder="1" applyAlignment="1">
      <alignment horizontal="right" vertical="center" indent="4"/>
    </xf>
    <xf numFmtId="3" fontId="10" fillId="3" borderId="3" xfId="0" applyNumberFormat="1" applyFont="1" applyFill="1" applyBorder="1" applyAlignment="1">
      <alignment horizontal="right" vertical="center" indent="4"/>
    </xf>
    <xf numFmtId="3" fontId="10" fillId="0" borderId="7" xfId="0" applyNumberFormat="1" applyFont="1" applyBorder="1" applyAlignment="1">
      <alignment horizontal="right" vertical="center" indent="4"/>
    </xf>
    <xf numFmtId="3" fontId="10" fillId="0" borderId="8" xfId="0" applyNumberFormat="1" applyFont="1" applyBorder="1" applyAlignment="1">
      <alignment horizontal="right" vertical="center" indent="4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3"/>
  <sheetViews>
    <sheetView tabSelected="1" workbookViewId="0">
      <selection activeCell="A2" sqref="A2"/>
    </sheetView>
  </sheetViews>
  <sheetFormatPr defaultRowHeight="15" x14ac:dyDescent="0.25"/>
  <cols>
    <col min="1" max="1" width="30.7109375" bestFit="1" customWidth="1"/>
  </cols>
  <sheetData>
    <row r="1" spans="1:8" ht="18.75" x14ac:dyDescent="0.25">
      <c r="A1" s="7"/>
      <c r="B1" s="30"/>
      <c r="C1" s="31" t="s">
        <v>16</v>
      </c>
      <c r="D1" s="30"/>
      <c r="E1" s="30"/>
      <c r="F1" s="30"/>
      <c r="G1" s="1"/>
    </row>
    <row r="2" spans="1:8" ht="15.75" x14ac:dyDescent="0.25">
      <c r="A2" s="7"/>
      <c r="B2" s="32"/>
      <c r="C2" s="33" t="s">
        <v>14</v>
      </c>
      <c r="D2" s="32"/>
      <c r="E2" s="32"/>
      <c r="F2" s="32"/>
      <c r="G2" s="2"/>
    </row>
    <row r="3" spans="1:8" ht="15.75" x14ac:dyDescent="0.25">
      <c r="A3" s="7"/>
      <c r="B3" s="32"/>
      <c r="C3" s="33" t="s">
        <v>17</v>
      </c>
      <c r="D3" s="32"/>
      <c r="E3" s="32"/>
      <c r="F3" s="32"/>
      <c r="G3" s="2"/>
    </row>
    <row r="4" spans="1:8" ht="18.75" x14ac:dyDescent="0.25">
      <c r="A4" s="7"/>
      <c r="B4" s="30"/>
      <c r="C4" s="31" t="s">
        <v>21</v>
      </c>
      <c r="D4" s="30"/>
      <c r="E4" s="30"/>
      <c r="F4" s="30"/>
      <c r="G4" s="1"/>
    </row>
    <row r="5" spans="1:8" ht="6.75" customHeight="1" x14ac:dyDescent="0.3">
      <c r="A5" s="3"/>
      <c r="B5" s="4"/>
      <c r="C5" s="4"/>
      <c r="D5" s="5"/>
      <c r="E5" s="5"/>
      <c r="F5" s="5"/>
      <c r="G5" s="6"/>
    </row>
    <row r="6" spans="1:8" ht="15.75" thickBot="1" x14ac:dyDescent="0.3">
      <c r="A6" s="9" t="s">
        <v>18</v>
      </c>
      <c r="B6" s="47" t="s">
        <v>0</v>
      </c>
      <c r="C6" s="47"/>
      <c r="D6" s="47" t="s">
        <v>7</v>
      </c>
      <c r="E6" s="47"/>
      <c r="F6" s="50" t="s">
        <v>1</v>
      </c>
      <c r="G6" s="50"/>
      <c r="H6" s="7"/>
    </row>
    <row r="7" spans="1:8" x14ac:dyDescent="0.25">
      <c r="A7" s="14" t="s">
        <v>2</v>
      </c>
      <c r="B7" s="15">
        <f>SUM(B8:B11)</f>
        <v>6589</v>
      </c>
      <c r="C7" s="16">
        <f>B7/F7</f>
        <v>0.73300700856602519</v>
      </c>
      <c r="D7" s="15">
        <f>SUM(D8:D11)</f>
        <v>2400</v>
      </c>
      <c r="E7" s="16">
        <f>D7/F7</f>
        <v>0.26699299143397487</v>
      </c>
      <c r="F7" s="51">
        <f>SUM(F8:G11)</f>
        <v>8989</v>
      </c>
      <c r="G7" s="52"/>
      <c r="H7" s="7"/>
    </row>
    <row r="8" spans="1:8" x14ac:dyDescent="0.25">
      <c r="A8" s="17" t="s">
        <v>19</v>
      </c>
      <c r="B8" s="18">
        <v>5793</v>
      </c>
      <c r="C8" s="19">
        <f>B8/F8</f>
        <v>0.80035921525283227</v>
      </c>
      <c r="D8" s="18">
        <v>1445</v>
      </c>
      <c r="E8" s="19">
        <f>D8/F8</f>
        <v>0.19964078474716773</v>
      </c>
      <c r="F8" s="45">
        <f>SUM(B8,D8)</f>
        <v>7238</v>
      </c>
      <c r="G8" s="46"/>
      <c r="H8" s="7"/>
    </row>
    <row r="9" spans="1:8" x14ac:dyDescent="0.25">
      <c r="A9" s="17" t="s">
        <v>20</v>
      </c>
      <c r="B9" s="18">
        <v>199</v>
      </c>
      <c r="C9" s="19">
        <f>B9/F9</f>
        <v>0.26711409395973157</v>
      </c>
      <c r="D9" s="18">
        <v>546</v>
      </c>
      <c r="E9" s="19">
        <f>D9/F9</f>
        <v>0.73288590604026849</v>
      </c>
      <c r="F9" s="45">
        <f>SUM(B9,D9)</f>
        <v>745</v>
      </c>
      <c r="G9" s="46"/>
      <c r="H9" s="7"/>
    </row>
    <row r="10" spans="1:8" x14ac:dyDescent="0.25">
      <c r="A10" s="17" t="s">
        <v>8</v>
      </c>
      <c r="B10" s="18">
        <v>130</v>
      </c>
      <c r="C10" s="19">
        <f>B10/F10</f>
        <v>0.29816513761467889</v>
      </c>
      <c r="D10" s="18">
        <v>306</v>
      </c>
      <c r="E10" s="19">
        <f>D10/F10</f>
        <v>0.70183486238532111</v>
      </c>
      <c r="F10" s="45">
        <f>SUM(B10,D10)</f>
        <v>436</v>
      </c>
      <c r="G10" s="46"/>
      <c r="H10" s="7"/>
    </row>
    <row r="11" spans="1:8" x14ac:dyDescent="0.25">
      <c r="A11" s="20" t="s">
        <v>9</v>
      </c>
      <c r="B11" s="21">
        <v>467</v>
      </c>
      <c r="C11" s="22">
        <f>B11/F11</f>
        <v>0.81929824561403508</v>
      </c>
      <c r="D11" s="21">
        <v>103</v>
      </c>
      <c r="E11" s="22">
        <f>D11/F11</f>
        <v>0.18070175438596492</v>
      </c>
      <c r="F11" s="48">
        <f>SUM(B11,D11)</f>
        <v>570</v>
      </c>
      <c r="G11" s="49"/>
      <c r="H11" s="7"/>
    </row>
    <row r="12" spans="1:8" ht="1.9" customHeight="1" x14ac:dyDescent="0.25">
      <c r="A12" s="23"/>
      <c r="B12" s="24"/>
      <c r="C12" s="24"/>
      <c r="D12" s="24">
        <v>1008</v>
      </c>
      <c r="E12" s="24"/>
      <c r="F12" s="25"/>
      <c r="G12" s="26"/>
      <c r="H12" s="7"/>
    </row>
    <row r="13" spans="1:8" x14ac:dyDescent="0.25">
      <c r="A13" s="17" t="s">
        <v>12</v>
      </c>
      <c r="B13" s="18">
        <v>3538</v>
      </c>
      <c r="C13" s="19">
        <f>B13/F13</f>
        <v>0.71764705882352942</v>
      </c>
      <c r="D13" s="18">
        <v>1392</v>
      </c>
      <c r="E13" s="19">
        <f>D13/F13</f>
        <v>0.28235294117647058</v>
      </c>
      <c r="F13" s="45">
        <f>SUM(B13,D13)</f>
        <v>4930</v>
      </c>
      <c r="G13" s="46"/>
      <c r="H13" s="7"/>
    </row>
    <row r="14" spans="1:8" ht="15.75" thickBot="1" x14ac:dyDescent="0.3">
      <c r="A14" s="27" t="s">
        <v>13</v>
      </c>
      <c r="B14" s="28">
        <v>3051</v>
      </c>
      <c r="C14" s="29">
        <f>B14/F14</f>
        <v>0.75166297117516634</v>
      </c>
      <c r="D14" s="28">
        <v>1008</v>
      </c>
      <c r="E14" s="29">
        <f>D14/F14</f>
        <v>0.24833702882483372</v>
      </c>
      <c r="F14" s="53">
        <f>SUM(B14,D14)</f>
        <v>4059</v>
      </c>
      <c r="G14" s="54"/>
      <c r="H14" s="7"/>
    </row>
    <row r="15" spans="1:8" ht="15.75" thickBot="1" x14ac:dyDescent="0.3">
      <c r="A15" s="34"/>
      <c r="B15" s="18"/>
      <c r="C15" s="19"/>
      <c r="D15" s="11"/>
      <c r="E15" s="10"/>
      <c r="F15" s="12"/>
      <c r="G15" s="12"/>
      <c r="H15" s="7"/>
    </row>
    <row r="16" spans="1:8" x14ac:dyDescent="0.25">
      <c r="A16" s="35" t="s">
        <v>3</v>
      </c>
      <c r="B16" s="15">
        <f>SUM(B17:B20)</f>
        <v>152</v>
      </c>
      <c r="C16" s="16">
        <f>B16/F16</f>
        <v>0.37530864197530867</v>
      </c>
      <c r="D16" s="15">
        <f>SUM(D17:D20)</f>
        <v>253</v>
      </c>
      <c r="E16" s="16">
        <f>D16/F16</f>
        <v>0.62469135802469133</v>
      </c>
      <c r="F16" s="51">
        <f>SUM(F17:G20)</f>
        <v>405</v>
      </c>
      <c r="G16" s="52"/>
      <c r="H16" s="7"/>
    </row>
    <row r="17" spans="1:8" x14ac:dyDescent="0.25">
      <c r="A17" s="17" t="s">
        <v>19</v>
      </c>
      <c r="B17" s="18">
        <v>52</v>
      </c>
      <c r="C17" s="19">
        <f t="shared" ref="C17:C23" si="0">B17/F17</f>
        <v>0.35374149659863946</v>
      </c>
      <c r="D17" s="18">
        <v>95</v>
      </c>
      <c r="E17" s="19">
        <f t="shared" ref="E17:E23" si="1">D17/F17</f>
        <v>0.6462585034013606</v>
      </c>
      <c r="F17" s="45">
        <f>SUM(B17,D17)</f>
        <v>147</v>
      </c>
      <c r="G17" s="46"/>
      <c r="H17" s="7"/>
    </row>
    <row r="18" spans="1:8" x14ac:dyDescent="0.25">
      <c r="A18" s="17" t="s">
        <v>20</v>
      </c>
      <c r="B18" s="18">
        <v>10</v>
      </c>
      <c r="C18" s="19">
        <f t="shared" si="0"/>
        <v>0.47619047619047616</v>
      </c>
      <c r="D18" s="18">
        <v>11</v>
      </c>
      <c r="E18" s="19">
        <f t="shared" si="1"/>
        <v>0.52380952380952384</v>
      </c>
      <c r="F18" s="45">
        <f t="shared" ref="F18:F19" si="2">SUM(B18,D18)</f>
        <v>21</v>
      </c>
      <c r="G18" s="46"/>
      <c r="H18" s="7"/>
    </row>
    <row r="19" spans="1:8" x14ac:dyDescent="0.25">
      <c r="A19" s="17" t="s">
        <v>8</v>
      </c>
      <c r="B19" s="18">
        <v>66</v>
      </c>
      <c r="C19" s="19">
        <f t="shared" si="0"/>
        <v>0.31132075471698112</v>
      </c>
      <c r="D19" s="18">
        <v>146</v>
      </c>
      <c r="E19" s="19">
        <f t="shared" si="1"/>
        <v>0.68867924528301883</v>
      </c>
      <c r="F19" s="45">
        <f t="shared" si="2"/>
        <v>212</v>
      </c>
      <c r="G19" s="46"/>
      <c r="H19" s="7"/>
    </row>
    <row r="20" spans="1:8" x14ac:dyDescent="0.25">
      <c r="A20" s="20" t="s">
        <v>9</v>
      </c>
      <c r="B20" s="21">
        <v>24</v>
      </c>
      <c r="C20" s="22">
        <f t="shared" si="0"/>
        <v>0.96</v>
      </c>
      <c r="D20" s="21">
        <v>1</v>
      </c>
      <c r="E20" s="22">
        <f t="shared" si="1"/>
        <v>0.04</v>
      </c>
      <c r="F20" s="48">
        <f>SUM(B20,D20)</f>
        <v>25</v>
      </c>
      <c r="G20" s="49"/>
      <c r="H20" s="7"/>
    </row>
    <row r="21" spans="1:8" ht="1.9" customHeight="1" x14ac:dyDescent="0.25">
      <c r="A21" s="36"/>
      <c r="B21" s="37"/>
      <c r="C21" s="37"/>
      <c r="D21" s="37">
        <f>SUM(D17:D20)</f>
        <v>253</v>
      </c>
      <c r="E21" s="37"/>
      <c r="F21" s="25"/>
      <c r="G21" s="26"/>
      <c r="H21" s="7"/>
    </row>
    <row r="22" spans="1:8" x14ac:dyDescent="0.25">
      <c r="A22" s="17" t="s">
        <v>10</v>
      </c>
      <c r="B22" s="18">
        <v>102</v>
      </c>
      <c r="C22" s="19">
        <f t="shared" si="0"/>
        <v>0.38202247191011235</v>
      </c>
      <c r="D22" s="18">
        <v>165</v>
      </c>
      <c r="E22" s="19">
        <f t="shared" si="1"/>
        <v>0.6179775280898876</v>
      </c>
      <c r="F22" s="45">
        <f t="shared" ref="F22:F23" si="3">SUM(B22,D22)</f>
        <v>267</v>
      </c>
      <c r="G22" s="46"/>
      <c r="H22" s="7"/>
    </row>
    <row r="23" spans="1:8" ht="15.75" thickBot="1" x14ac:dyDescent="0.3">
      <c r="A23" s="27" t="s">
        <v>11</v>
      </c>
      <c r="B23" s="28">
        <v>50</v>
      </c>
      <c r="C23" s="29">
        <f t="shared" si="0"/>
        <v>0.36231884057971014</v>
      </c>
      <c r="D23" s="28">
        <v>88</v>
      </c>
      <c r="E23" s="29">
        <f t="shared" si="1"/>
        <v>0.6376811594202898</v>
      </c>
      <c r="F23" s="53">
        <f t="shared" si="3"/>
        <v>138</v>
      </c>
      <c r="G23" s="54"/>
      <c r="H23" s="7"/>
    </row>
    <row r="24" spans="1:8" ht="15.75" thickBot="1" x14ac:dyDescent="0.3">
      <c r="A24" s="13"/>
      <c r="B24" s="11"/>
      <c r="C24" s="11"/>
      <c r="D24" s="11"/>
      <c r="E24" s="11"/>
      <c r="F24" s="12"/>
      <c r="G24" s="12"/>
      <c r="H24" s="7"/>
    </row>
    <row r="25" spans="1:8" x14ac:dyDescent="0.25">
      <c r="A25" s="35" t="s">
        <v>4</v>
      </c>
      <c r="B25" s="15">
        <f>SUM(B26:B29)</f>
        <v>510</v>
      </c>
      <c r="C25" s="16">
        <f>B25/F25</f>
        <v>0.97888675623800381</v>
      </c>
      <c r="D25" s="15">
        <f>SUM(D26:D29)</f>
        <v>11</v>
      </c>
      <c r="E25" s="16">
        <f>D25/F25</f>
        <v>2.1113243761996161E-2</v>
      </c>
      <c r="F25" s="51">
        <f>SUM(F26:G29)</f>
        <v>521</v>
      </c>
      <c r="G25" s="52"/>
      <c r="H25" s="7"/>
    </row>
    <row r="26" spans="1:8" x14ac:dyDescent="0.25">
      <c r="A26" s="17" t="s">
        <v>19</v>
      </c>
      <c r="B26" s="18">
        <v>510</v>
      </c>
      <c r="C26" s="19">
        <f t="shared" ref="C26:C32" si="4">B26/F26</f>
        <v>0.97888675623800381</v>
      </c>
      <c r="D26" s="18">
        <v>11</v>
      </c>
      <c r="E26" s="19">
        <f t="shared" ref="E26:E32" si="5">D26/F26</f>
        <v>2.1113243761996161E-2</v>
      </c>
      <c r="F26" s="45">
        <f>SUM(B26,D26)</f>
        <v>521</v>
      </c>
      <c r="G26" s="46"/>
      <c r="H26" s="7"/>
    </row>
    <row r="27" spans="1:8" x14ac:dyDescent="0.25">
      <c r="A27" s="17" t="s">
        <v>20</v>
      </c>
      <c r="B27" s="18">
        <v>0</v>
      </c>
      <c r="C27" s="19">
        <v>0</v>
      </c>
      <c r="D27" s="18">
        <v>0</v>
      </c>
      <c r="E27" s="19">
        <v>0</v>
      </c>
      <c r="F27" s="45">
        <f t="shared" ref="F27:F29" si="6">SUM(B27,D27)</f>
        <v>0</v>
      </c>
      <c r="G27" s="46"/>
      <c r="H27" s="7"/>
    </row>
    <row r="28" spans="1:8" x14ac:dyDescent="0.25">
      <c r="A28" s="17" t="s">
        <v>8</v>
      </c>
      <c r="B28" s="18">
        <v>0</v>
      </c>
      <c r="C28" s="19">
        <v>0</v>
      </c>
      <c r="D28" s="18">
        <v>0</v>
      </c>
      <c r="E28" s="19">
        <v>0</v>
      </c>
      <c r="F28" s="45">
        <f t="shared" si="6"/>
        <v>0</v>
      </c>
      <c r="G28" s="46"/>
      <c r="H28" s="7"/>
    </row>
    <row r="29" spans="1:8" x14ac:dyDescent="0.25">
      <c r="A29" s="17" t="s">
        <v>9</v>
      </c>
      <c r="B29" s="18">
        <v>0</v>
      </c>
      <c r="C29" s="19">
        <v>0</v>
      </c>
      <c r="D29" s="18">
        <v>0</v>
      </c>
      <c r="E29" s="19">
        <v>0</v>
      </c>
      <c r="F29" s="45">
        <f t="shared" si="6"/>
        <v>0</v>
      </c>
      <c r="G29" s="46"/>
      <c r="H29" s="7"/>
    </row>
    <row r="30" spans="1:8" ht="1.9" customHeight="1" x14ac:dyDescent="0.25">
      <c r="A30" s="36"/>
      <c r="B30" s="24"/>
      <c r="C30" s="24"/>
      <c r="D30" s="24">
        <f>SUM(D26:D29)</f>
        <v>11</v>
      </c>
      <c r="E30" s="24"/>
      <c r="F30" s="25"/>
      <c r="G30" s="26"/>
      <c r="H30" s="7"/>
    </row>
    <row r="31" spans="1:8" x14ac:dyDescent="0.25">
      <c r="A31" s="17" t="s">
        <v>10</v>
      </c>
      <c r="B31" s="18">
        <v>326</v>
      </c>
      <c r="C31" s="19">
        <f t="shared" si="4"/>
        <v>0.98787878787878791</v>
      </c>
      <c r="D31" s="18">
        <v>4</v>
      </c>
      <c r="E31" s="19">
        <f t="shared" si="5"/>
        <v>1.2121212121212121E-2</v>
      </c>
      <c r="F31" s="45">
        <f t="shared" ref="F31:F32" si="7">SUM(B31,D31)</f>
        <v>330</v>
      </c>
      <c r="G31" s="46"/>
      <c r="H31" s="7"/>
    </row>
    <row r="32" spans="1:8" ht="15.75" thickBot="1" x14ac:dyDescent="0.3">
      <c r="A32" s="27" t="s">
        <v>11</v>
      </c>
      <c r="B32" s="28">
        <v>184</v>
      </c>
      <c r="C32" s="29">
        <f t="shared" si="4"/>
        <v>0.96335078534031415</v>
      </c>
      <c r="D32" s="28">
        <v>7</v>
      </c>
      <c r="E32" s="29">
        <f t="shared" si="5"/>
        <v>3.6649214659685861E-2</v>
      </c>
      <c r="F32" s="53">
        <f t="shared" si="7"/>
        <v>191</v>
      </c>
      <c r="G32" s="54"/>
      <c r="H32" s="7"/>
    </row>
    <row r="33" spans="1:8" ht="15.75" thickBot="1" x14ac:dyDescent="0.3">
      <c r="A33" s="38"/>
      <c r="B33" s="18"/>
      <c r="C33" s="18"/>
      <c r="D33" s="11"/>
      <c r="E33" s="11"/>
      <c r="F33" s="12"/>
      <c r="G33" s="12"/>
      <c r="H33" s="7"/>
    </row>
    <row r="34" spans="1:8" x14ac:dyDescent="0.25">
      <c r="A34" s="35" t="s">
        <v>5</v>
      </c>
      <c r="B34" s="15">
        <f>SUM(B35:B38)</f>
        <v>42</v>
      </c>
      <c r="C34" s="16">
        <f>B34/F34</f>
        <v>0.95454545454545459</v>
      </c>
      <c r="D34" s="15">
        <f>SUM(D35:D38)</f>
        <v>2</v>
      </c>
      <c r="E34" s="16">
        <f>D34/F34</f>
        <v>4.5454545454545456E-2</v>
      </c>
      <c r="F34" s="51">
        <f>SUM(F35:G38)</f>
        <v>44</v>
      </c>
      <c r="G34" s="52"/>
      <c r="H34" s="7"/>
    </row>
    <row r="35" spans="1:8" x14ac:dyDescent="0.25">
      <c r="A35" s="17" t="s">
        <v>19</v>
      </c>
      <c r="B35" s="18">
        <v>31</v>
      </c>
      <c r="C35" s="19">
        <f t="shared" ref="C35:C41" si="8">B35/F35</f>
        <v>0.93939393939393945</v>
      </c>
      <c r="D35" s="18">
        <v>2</v>
      </c>
      <c r="E35" s="19">
        <f t="shared" ref="E35:E41" si="9">D35/F35</f>
        <v>6.0606060606060608E-2</v>
      </c>
      <c r="F35" s="45">
        <f>SUM(B35,D35)</f>
        <v>33</v>
      </c>
      <c r="G35" s="46"/>
      <c r="H35" s="7"/>
    </row>
    <row r="36" spans="1:8" x14ac:dyDescent="0.25">
      <c r="A36" s="17" t="s">
        <v>20</v>
      </c>
      <c r="B36" s="18">
        <v>11</v>
      </c>
      <c r="C36" s="19">
        <f t="shared" si="8"/>
        <v>1</v>
      </c>
      <c r="D36" s="18">
        <v>0</v>
      </c>
      <c r="E36" s="19">
        <f t="shared" si="9"/>
        <v>0</v>
      </c>
      <c r="F36" s="45">
        <f t="shared" ref="F36:F37" si="10">SUM(B36,D36)</f>
        <v>11</v>
      </c>
      <c r="G36" s="46"/>
      <c r="H36" s="7"/>
    </row>
    <row r="37" spans="1:8" x14ac:dyDescent="0.25">
      <c r="A37" s="17" t="s">
        <v>8</v>
      </c>
      <c r="B37" s="18">
        <v>0</v>
      </c>
      <c r="C37" s="19">
        <v>0</v>
      </c>
      <c r="D37" s="18">
        <v>0</v>
      </c>
      <c r="E37" s="19">
        <v>0</v>
      </c>
      <c r="F37" s="45">
        <f t="shared" si="10"/>
        <v>0</v>
      </c>
      <c r="G37" s="46"/>
      <c r="H37" s="7"/>
    </row>
    <row r="38" spans="1:8" x14ac:dyDescent="0.25">
      <c r="A38" s="17" t="s">
        <v>9</v>
      </c>
      <c r="B38" s="18">
        <v>0</v>
      </c>
      <c r="C38" s="19">
        <v>0</v>
      </c>
      <c r="D38" s="18">
        <v>0</v>
      </c>
      <c r="E38" s="19">
        <v>0</v>
      </c>
      <c r="F38" s="45">
        <f>SUM(B38:D38)</f>
        <v>0</v>
      </c>
      <c r="G38" s="46"/>
      <c r="H38" s="7"/>
    </row>
    <row r="39" spans="1:8" ht="1.9" customHeight="1" x14ac:dyDescent="0.25">
      <c r="A39" s="36"/>
      <c r="B39" s="24"/>
      <c r="C39" s="24"/>
      <c r="D39" s="24"/>
      <c r="E39" s="24"/>
      <c r="F39" s="25"/>
      <c r="G39" s="26"/>
      <c r="H39" s="7"/>
    </row>
    <row r="40" spans="1:8" x14ac:dyDescent="0.25">
      <c r="A40" s="17" t="s">
        <v>10</v>
      </c>
      <c r="B40" s="18">
        <v>24</v>
      </c>
      <c r="C40" s="19">
        <f t="shared" si="8"/>
        <v>0.96</v>
      </c>
      <c r="D40" s="18">
        <v>1</v>
      </c>
      <c r="E40" s="19">
        <f t="shared" si="9"/>
        <v>0.04</v>
      </c>
      <c r="F40" s="45">
        <f t="shared" ref="F40:F41" si="11">SUM(B40,D40)</f>
        <v>25</v>
      </c>
      <c r="G40" s="46"/>
      <c r="H40" s="7"/>
    </row>
    <row r="41" spans="1:8" ht="15.75" thickBot="1" x14ac:dyDescent="0.3">
      <c r="A41" s="27" t="s">
        <v>11</v>
      </c>
      <c r="B41" s="28">
        <v>18</v>
      </c>
      <c r="C41" s="29">
        <f t="shared" si="8"/>
        <v>0.94736842105263153</v>
      </c>
      <c r="D41" s="28">
        <v>1</v>
      </c>
      <c r="E41" s="29">
        <f t="shared" si="9"/>
        <v>5.2631578947368418E-2</v>
      </c>
      <c r="F41" s="53">
        <f t="shared" si="11"/>
        <v>19</v>
      </c>
      <c r="G41" s="54"/>
      <c r="H41" s="7"/>
    </row>
    <row r="42" spans="1:8" ht="15.75" thickBot="1" x14ac:dyDescent="0.3">
      <c r="A42" s="38"/>
      <c r="B42" s="18"/>
      <c r="C42" s="18"/>
      <c r="D42" s="18"/>
      <c r="E42" s="18"/>
      <c r="F42" s="39"/>
      <c r="G42" s="39"/>
      <c r="H42" s="7"/>
    </row>
    <row r="43" spans="1:8" x14ac:dyDescent="0.25">
      <c r="A43" s="35" t="s">
        <v>6</v>
      </c>
      <c r="B43" s="40">
        <f>SUM(B44:B47)</f>
        <v>7293</v>
      </c>
      <c r="C43" s="16">
        <f>B43/F43</f>
        <v>0.73230244000401645</v>
      </c>
      <c r="D43" s="40">
        <f>SUM(D44:D47)</f>
        <v>2666</v>
      </c>
      <c r="E43" s="16">
        <f>D43/F43</f>
        <v>0.26769755999598355</v>
      </c>
      <c r="F43" s="51">
        <f>SUM(F44:G47)</f>
        <v>9959</v>
      </c>
      <c r="G43" s="52"/>
      <c r="H43" s="7"/>
    </row>
    <row r="44" spans="1:8" x14ac:dyDescent="0.25">
      <c r="A44" s="17" t="s">
        <v>19</v>
      </c>
      <c r="B44" s="41">
        <f>SUM(B8,B17,B26,B35)</f>
        <v>6386</v>
      </c>
      <c r="C44" s="19">
        <f t="shared" ref="C44:C50" si="12">B44/F44</f>
        <v>0.80438342360498805</v>
      </c>
      <c r="D44" s="41">
        <f>SUM(D8,D17,D26,D35)</f>
        <v>1553</v>
      </c>
      <c r="E44" s="19">
        <f t="shared" ref="E44:E50" si="13">D44/F44</f>
        <v>0.19561657639501195</v>
      </c>
      <c r="F44" s="45">
        <f>SUM(B44,D44)</f>
        <v>7939</v>
      </c>
      <c r="G44" s="46"/>
      <c r="H44" s="7"/>
    </row>
    <row r="45" spans="1:8" x14ac:dyDescent="0.25">
      <c r="A45" s="17" t="s">
        <v>20</v>
      </c>
      <c r="B45" s="41">
        <f>SUM(B9,B18,B27,B36)</f>
        <v>220</v>
      </c>
      <c r="C45" s="19">
        <f t="shared" si="12"/>
        <v>0.28314028314028317</v>
      </c>
      <c r="D45" s="41">
        <f>SUM(D9,D18,D27,D36)</f>
        <v>557</v>
      </c>
      <c r="E45" s="19">
        <f t="shared" si="13"/>
        <v>0.71685971685971683</v>
      </c>
      <c r="F45" s="45">
        <f t="shared" ref="F45:F47" si="14">SUM(B45,D45)</f>
        <v>777</v>
      </c>
      <c r="G45" s="46"/>
      <c r="H45" s="7"/>
    </row>
    <row r="46" spans="1:8" x14ac:dyDescent="0.25">
      <c r="A46" s="17" t="s">
        <v>8</v>
      </c>
      <c r="B46" s="41">
        <f>SUM(B10,B19,B28,B37)</f>
        <v>196</v>
      </c>
      <c r="C46" s="19">
        <f t="shared" si="12"/>
        <v>0.30246913580246915</v>
      </c>
      <c r="D46" s="41">
        <f>SUM(D10,D19,D28,D37)</f>
        <v>452</v>
      </c>
      <c r="E46" s="19">
        <f t="shared" si="13"/>
        <v>0.69753086419753085</v>
      </c>
      <c r="F46" s="45">
        <f t="shared" si="14"/>
        <v>648</v>
      </c>
      <c r="G46" s="46"/>
      <c r="H46" s="7"/>
    </row>
    <row r="47" spans="1:8" x14ac:dyDescent="0.25">
      <c r="A47" s="17" t="s">
        <v>9</v>
      </c>
      <c r="B47" s="41">
        <f>SUM(B11,B20,B29,B38)</f>
        <v>491</v>
      </c>
      <c r="C47" s="19">
        <f t="shared" si="12"/>
        <v>0.8252100840336134</v>
      </c>
      <c r="D47" s="41">
        <f>SUM(D11,D20,D29,D38)</f>
        <v>104</v>
      </c>
      <c r="E47" s="19">
        <f t="shared" si="13"/>
        <v>0.17478991596638654</v>
      </c>
      <c r="F47" s="45">
        <f t="shared" si="14"/>
        <v>595</v>
      </c>
      <c r="G47" s="46"/>
      <c r="H47" s="7"/>
    </row>
    <row r="48" spans="1:8" ht="1.9" customHeight="1" x14ac:dyDescent="0.25">
      <c r="A48" s="36"/>
      <c r="B48" s="42"/>
      <c r="C48" s="24"/>
      <c r="D48" s="42"/>
      <c r="E48" s="24"/>
      <c r="F48" s="25"/>
      <c r="G48" s="26"/>
      <c r="H48" s="7"/>
    </row>
    <row r="49" spans="1:8" x14ac:dyDescent="0.25">
      <c r="A49" s="17" t="s">
        <v>10</v>
      </c>
      <c r="B49" s="41">
        <f>SUM(B13,B22,B31,B40)</f>
        <v>3990</v>
      </c>
      <c r="C49" s="19">
        <f t="shared" si="12"/>
        <v>0.71865994236311237</v>
      </c>
      <c r="D49" s="41">
        <f>SUM(D13,D22,D31,D40)</f>
        <v>1562</v>
      </c>
      <c r="E49" s="19">
        <f t="shared" si="13"/>
        <v>0.28134005763688763</v>
      </c>
      <c r="F49" s="45">
        <f t="shared" ref="F49:F50" si="15">SUM(B49,D49)</f>
        <v>5552</v>
      </c>
      <c r="G49" s="46"/>
      <c r="H49" s="7"/>
    </row>
    <row r="50" spans="1:8" ht="15.75" thickBot="1" x14ac:dyDescent="0.3">
      <c r="A50" s="27" t="s">
        <v>11</v>
      </c>
      <c r="B50" s="43">
        <f>SUM(B14,B23,B32,B41)</f>
        <v>3303</v>
      </c>
      <c r="C50" s="29">
        <f t="shared" si="12"/>
        <v>0.74948944860449285</v>
      </c>
      <c r="D50" s="43">
        <f>SUM(D14,D23,D32,D41)</f>
        <v>1104</v>
      </c>
      <c r="E50" s="29">
        <f t="shared" si="13"/>
        <v>0.25051055139550715</v>
      </c>
      <c r="F50" s="53">
        <f t="shared" si="15"/>
        <v>4407</v>
      </c>
      <c r="G50" s="54"/>
      <c r="H50" s="7"/>
    </row>
    <row r="51" spans="1:8" x14ac:dyDescent="0.25">
      <c r="A51" s="44" t="s">
        <v>15</v>
      </c>
      <c r="B51" s="7"/>
      <c r="C51" s="7"/>
      <c r="D51" s="7"/>
      <c r="E51" s="7"/>
      <c r="F51" s="7"/>
      <c r="G51" s="7"/>
      <c r="H51" s="7"/>
    </row>
    <row r="52" spans="1:8" x14ac:dyDescent="0.25">
      <c r="A52" s="8"/>
      <c r="B52" s="8"/>
      <c r="C52" s="8"/>
      <c r="D52" s="8"/>
      <c r="E52" s="8"/>
      <c r="F52" s="8"/>
      <c r="G52" s="8"/>
      <c r="H52" s="7"/>
    </row>
    <row r="53" spans="1:8" x14ac:dyDescent="0.25">
      <c r="A53" s="7"/>
      <c r="B53" s="7"/>
      <c r="C53" s="7"/>
      <c r="D53" s="7"/>
      <c r="E53" s="7"/>
      <c r="F53" s="7"/>
      <c r="G53" s="7"/>
      <c r="H53" s="7"/>
    </row>
  </sheetData>
  <mergeCells count="38">
    <mergeCell ref="F29:G29"/>
    <mergeCell ref="F44:G44"/>
    <mergeCell ref="F45:G45"/>
    <mergeCell ref="F8:G8"/>
    <mergeCell ref="F9:G9"/>
    <mergeCell ref="F10:G10"/>
    <mergeCell ref="F11:G11"/>
    <mergeCell ref="F13:G13"/>
    <mergeCell ref="F14:G14"/>
    <mergeCell ref="F34:G34"/>
    <mergeCell ref="F43:G43"/>
    <mergeCell ref="F41:G41"/>
    <mergeCell ref="F40:G40"/>
    <mergeCell ref="F25:G25"/>
    <mergeCell ref="F22:G22"/>
    <mergeCell ref="F23:G23"/>
    <mergeCell ref="F46:G46"/>
    <mergeCell ref="F47:G47"/>
    <mergeCell ref="F49:G49"/>
    <mergeCell ref="F50:G50"/>
    <mergeCell ref="F31:G31"/>
    <mergeCell ref="F32:G32"/>
    <mergeCell ref="F35:G35"/>
    <mergeCell ref="F36:G36"/>
    <mergeCell ref="F37:G37"/>
    <mergeCell ref="F38:G38"/>
    <mergeCell ref="F26:G26"/>
    <mergeCell ref="F27:G27"/>
    <mergeCell ref="F28:G28"/>
    <mergeCell ref="B6:C6"/>
    <mergeCell ref="D6:E6"/>
    <mergeCell ref="F17:G17"/>
    <mergeCell ref="F18:G18"/>
    <mergeCell ref="F19:G19"/>
    <mergeCell ref="F20:G20"/>
    <mergeCell ref="F6:G6"/>
    <mergeCell ref="F7:G7"/>
    <mergeCell ref="F16:G16"/>
  </mergeCells>
  <pageMargins left="1" right="0.7" top="0.75" bottom="0.2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Ferris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Angela G Ososki</cp:lastModifiedBy>
  <cp:lastPrinted>2025-01-13T20:40:27Z</cp:lastPrinted>
  <dcterms:created xsi:type="dcterms:W3CDTF">2016-12-09T17:13:25Z</dcterms:created>
  <dcterms:modified xsi:type="dcterms:W3CDTF">2025-01-23T14:14:40Z</dcterms:modified>
</cp:coreProperties>
</file>